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3" i="3"/>
  <c r="F4"/>
  <c r="E11" i="2"/>
  <c r="E12" s="1"/>
  <c r="L2" i="1"/>
</calcChain>
</file>

<file path=xl/sharedStrings.xml><?xml version="1.0" encoding="utf-8"?>
<sst xmlns="http://schemas.openxmlformats.org/spreadsheetml/2006/main" count="45" uniqueCount="45">
  <si>
    <t>коМЕрческий банк желает выдать кедит предприятию и получить реальный доход по ставке 5% годовых</t>
  </si>
  <si>
    <t>темп инфляции сставляет 70% годовых,</t>
  </si>
  <si>
    <t>какую номинальную процентную ставку он должен назначить по выдаваемому кредиту?</t>
  </si>
  <si>
    <t>Комерческий банк НОСТ представил к переучёту в Национальный банк вексель номинированный к доллару США</t>
  </si>
  <si>
    <t>$</t>
  </si>
  <si>
    <t>рублей</t>
  </si>
  <si>
    <t>Учётная ставка национального банка (П)</t>
  </si>
  <si>
    <t>годовых</t>
  </si>
  <si>
    <t>Количество дней от даты переучёта до даты платежа по векселю (Д)</t>
  </si>
  <si>
    <t xml:space="preserve">Курс национального банка Ресспублики беларусь </t>
  </si>
  <si>
    <t>Номинал векселя (Н)</t>
  </si>
  <si>
    <t>дней</t>
  </si>
  <si>
    <t>Через (Д2)</t>
  </si>
  <si>
    <t>дней вексель куплен банком обратно</t>
  </si>
  <si>
    <t xml:space="preserve">Определить </t>
  </si>
  <si>
    <t>стоимость векселя при переучёте (У)</t>
  </si>
  <si>
    <t>стоимость векселя при обратном выкупе (Ув)</t>
  </si>
  <si>
    <t>У=Н-((Н*Д*П)/(100*365))</t>
  </si>
  <si>
    <t>Ув=У+((У*Д2*П)/(100*365))</t>
  </si>
  <si>
    <t>не правильно</t>
  </si>
  <si>
    <t>Имеются следующие данные из баланса АКБ Бест</t>
  </si>
  <si>
    <t>в млн рублей</t>
  </si>
  <si>
    <t xml:space="preserve">Касса </t>
  </si>
  <si>
    <t>Уставный фонд</t>
  </si>
  <si>
    <t>корреспонденский счёт в национальном банке РБ</t>
  </si>
  <si>
    <t>корреспонденский счёт в др юбанках</t>
  </si>
  <si>
    <t>резервный фонд</t>
  </si>
  <si>
    <t>дебиторы банка</t>
  </si>
  <si>
    <t>другие фонды</t>
  </si>
  <si>
    <t>кредиты выданные банком</t>
  </si>
  <si>
    <t>ссуды выданные другим банкам</t>
  </si>
  <si>
    <t>Расчётные (текущие)счета клиентов</t>
  </si>
  <si>
    <t>кореспонденские счета других банков</t>
  </si>
  <si>
    <t>ценные бумаги приобретённые банком.</t>
  </si>
  <si>
    <t>срочные вклады и депозиты клиентов</t>
  </si>
  <si>
    <t>другие активы</t>
  </si>
  <si>
    <t>вклады граждан</t>
  </si>
  <si>
    <t>кредиты полученные в других банках</t>
  </si>
  <si>
    <t>другие кредиторы</t>
  </si>
  <si>
    <t>прибыль</t>
  </si>
  <si>
    <t>другие пассивы</t>
  </si>
  <si>
    <t>Составить сокращённый баоланс банка</t>
  </si>
  <si>
    <t>определить собственный капитал банка</t>
  </si>
  <si>
    <t>Определить долю собственного капитала в составе ресурса банка.</t>
  </si>
  <si>
    <t>п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</si>
</sst>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/>
    <xf numFmtId="9" fontId="0" fillId="0" borderId="0" xfId="0" applyNumberFormat="1"/>
    <xf numFmtId="0" fontId="1" fillId="2" borderId="0" xfId="0" applyFont="1" applyFill="1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"/>
  <sheetViews>
    <sheetView workbookViewId="0">
      <selection activeCell="L2" sqref="L2"/>
    </sheetView>
  </sheetViews>
  <sheetFormatPr defaultRowHeight="15"/>
  <sheetData>
    <row r="1" spans="1:12">
      <c r="A1" t="s">
        <v>0</v>
      </c>
      <c r="L1">
        <v>0.05</v>
      </c>
    </row>
    <row r="2" spans="1:12">
      <c r="A2" t="s">
        <v>1</v>
      </c>
      <c r="J2">
        <v>0.7</v>
      </c>
      <c r="L2">
        <f>((1+J2)*L1)+J2</f>
        <v>0.78499999999999992</v>
      </c>
    </row>
    <row r="3" spans="1:12">
      <c r="A3" t="s">
        <v>2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2"/>
  <sheetViews>
    <sheetView zoomScale="170" zoomScaleNormal="170" workbookViewId="0">
      <selection activeCell="A14" sqref="A14"/>
    </sheetView>
  </sheetViews>
  <sheetFormatPr defaultRowHeight="15"/>
  <cols>
    <col min="5" max="6" width="9.7109375" bestFit="1" customWidth="1"/>
  </cols>
  <sheetData>
    <row r="1" spans="1:9">
      <c r="A1" t="s">
        <v>3</v>
      </c>
    </row>
    <row r="2" spans="1:9">
      <c r="A2" t="s">
        <v>10</v>
      </c>
      <c r="D2" s="1">
        <v>30000</v>
      </c>
      <c r="E2" t="s">
        <v>4</v>
      </c>
    </row>
    <row r="3" spans="1:9">
      <c r="A3" t="s">
        <v>9</v>
      </c>
      <c r="F3">
        <v>2100</v>
      </c>
      <c r="G3" t="s">
        <v>5</v>
      </c>
    </row>
    <row r="4" spans="1:9">
      <c r="A4" t="s">
        <v>6</v>
      </c>
      <c r="F4" s="2">
        <v>0.28000000000000003</v>
      </c>
      <c r="G4" t="s">
        <v>7</v>
      </c>
    </row>
    <row r="5" spans="1:9">
      <c r="A5" t="s">
        <v>8</v>
      </c>
      <c r="H5">
        <v>30</v>
      </c>
      <c r="I5" t="s">
        <v>11</v>
      </c>
    </row>
    <row r="6" spans="1:9">
      <c r="A6" t="s">
        <v>12</v>
      </c>
      <c r="H6">
        <v>20</v>
      </c>
      <c r="I6" t="s">
        <v>13</v>
      </c>
    </row>
    <row r="7" spans="1:9">
      <c r="A7" t="s">
        <v>14</v>
      </c>
    </row>
    <row r="8" spans="1:9">
      <c r="B8" t="s">
        <v>15</v>
      </c>
    </row>
    <row r="9" spans="1:9">
      <c r="B9" t="s">
        <v>16</v>
      </c>
    </row>
    <row r="11" spans="1:9">
      <c r="B11" t="s">
        <v>17</v>
      </c>
      <c r="E11">
        <f>D2*F3-((D2*F3*H5*F4)/(100*365))</f>
        <v>62985501.369863011</v>
      </c>
      <c r="G11" s="3" t="s">
        <v>19</v>
      </c>
      <c r="H11" s="4"/>
    </row>
    <row r="12" spans="1:9">
      <c r="B12" t="s">
        <v>18</v>
      </c>
      <c r="E12">
        <f>E11+((E11*H6*F4)/(100*365))</f>
        <v>62995164.898840308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activeCell="G5" sqref="G5"/>
    </sheetView>
  </sheetViews>
  <sheetFormatPr defaultRowHeight="15"/>
  <sheetData>
    <row r="1" spans="1:7">
      <c r="A1" t="s">
        <v>20</v>
      </c>
    </row>
    <row r="2" spans="1:7">
      <c r="A2" t="s">
        <v>21</v>
      </c>
    </row>
    <row r="3" spans="1:7">
      <c r="A3" t="s">
        <v>22</v>
      </c>
      <c r="B3">
        <v>823</v>
      </c>
      <c r="F3">
        <f>B3</f>
        <v>823</v>
      </c>
    </row>
    <row r="4" spans="1:7">
      <c r="A4" t="s">
        <v>23</v>
      </c>
      <c r="C4">
        <v>178</v>
      </c>
      <c r="F4">
        <f>C4</f>
        <v>178</v>
      </c>
      <c r="G4" t="s">
        <v>44</v>
      </c>
    </row>
    <row r="5" spans="1:7">
      <c r="A5" t="s">
        <v>24</v>
      </c>
      <c r="F5" s="1">
        <v>2494</v>
      </c>
    </row>
    <row r="6" spans="1:7">
      <c r="A6" t="s">
        <v>25</v>
      </c>
      <c r="F6" s="1">
        <v>2662</v>
      </c>
    </row>
    <row r="7" spans="1:7">
      <c r="A7" t="s">
        <v>26</v>
      </c>
      <c r="F7">
        <v>120</v>
      </c>
    </row>
    <row r="8" spans="1:7">
      <c r="A8" t="s">
        <v>27</v>
      </c>
      <c r="F8">
        <v>319</v>
      </c>
    </row>
    <row r="9" spans="1:7">
      <c r="A9" t="s">
        <v>28</v>
      </c>
      <c r="F9">
        <v>879</v>
      </c>
    </row>
    <row r="10" spans="1:7">
      <c r="A10" t="s">
        <v>29</v>
      </c>
      <c r="F10" s="1">
        <v>16839</v>
      </c>
    </row>
    <row r="11" spans="1:7">
      <c r="A11" t="s">
        <v>30</v>
      </c>
      <c r="F11">
        <v>334</v>
      </c>
    </row>
    <row r="12" spans="1:7">
      <c r="A12" t="s">
        <v>31</v>
      </c>
      <c r="F12" s="1">
        <v>6351</v>
      </c>
    </row>
    <row r="13" spans="1:7">
      <c r="A13" t="s">
        <v>32</v>
      </c>
      <c r="F13" s="1">
        <v>2036</v>
      </c>
    </row>
    <row r="14" spans="1:7">
      <c r="A14" t="s">
        <v>33</v>
      </c>
      <c r="F14" s="1">
        <v>1</v>
      </c>
    </row>
    <row r="15" spans="1:7">
      <c r="A15" t="s">
        <v>34</v>
      </c>
      <c r="F15" s="1">
        <v>190</v>
      </c>
    </row>
    <row r="16" spans="1:7">
      <c r="A16" t="s">
        <v>35</v>
      </c>
      <c r="F16" s="1">
        <v>93203</v>
      </c>
    </row>
    <row r="17" spans="1:6">
      <c r="A17" t="s">
        <v>36</v>
      </c>
      <c r="F17" s="1">
        <v>175</v>
      </c>
    </row>
    <row r="18" spans="1:6">
      <c r="A18" t="s">
        <v>37</v>
      </c>
      <c r="F18" s="1">
        <v>9179</v>
      </c>
    </row>
    <row r="19" spans="1:6">
      <c r="A19" t="s">
        <v>38</v>
      </c>
      <c r="F19" s="1">
        <v>810</v>
      </c>
    </row>
    <row r="20" spans="1:6">
      <c r="A20" t="s">
        <v>39</v>
      </c>
      <c r="F20" s="1">
        <v>2114</v>
      </c>
    </row>
    <row r="21" spans="1:6">
      <c r="A21" t="s">
        <v>40</v>
      </c>
      <c r="F21" s="1">
        <v>94884</v>
      </c>
    </row>
    <row r="23" spans="1:6">
      <c r="A23" t="s">
        <v>41</v>
      </c>
    </row>
    <row r="24" spans="1:6">
      <c r="A24" t="s">
        <v>42</v>
      </c>
    </row>
    <row r="25" spans="1:6">
      <c r="A25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2008-06-10T07:47:18Z</dcterms:modified>
</cp:coreProperties>
</file>